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Purchasing\1 Reqs &amp; Solicitations\!Goods - SPB (OW, OR)\123447 (OR) Training and Panels for Installing a Synthetic Ice Rink, NGPC\4 Posted Documents\"/>
    </mc:Choice>
  </mc:AlternateContent>
  <xr:revisionPtr revIDLastSave="0" documentId="13_ncr:1_{2F22802C-782D-4B3B-8072-46685324D4EF}" xr6:coauthVersionLast="47" xr6:coauthVersionMax="47" xr10:uidLastSave="{00000000-0000-0000-0000-000000000000}"/>
  <bookViews>
    <workbookView xWindow="38280" yWindow="-120" windowWidth="29040" windowHeight="17520" xr2:uid="{C0573DC6-20E6-4CA4-B190-D7BC32D5A2D2}"/>
  </bookViews>
  <sheets>
    <sheet name="Glice Inc. Pric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" l="1"/>
  <c r="F25" i="1"/>
  <c r="E16" i="1"/>
  <c r="F16" i="1"/>
  <c r="H8" i="1"/>
  <c r="E9" i="1"/>
  <c r="H9" i="1"/>
  <c r="H10" i="1"/>
  <c r="H11" i="1"/>
  <c r="H12" i="1"/>
  <c r="H13" i="1"/>
  <c r="H14" i="1"/>
  <c r="H15" i="1"/>
  <c r="E20" i="1"/>
  <c r="H20" i="1"/>
  <c r="H21" i="1"/>
  <c r="H22" i="1"/>
  <c r="E23" i="1"/>
  <c r="H23" i="1"/>
  <c r="H24" i="1"/>
  <c r="H26" i="1"/>
  <c r="F23" i="1"/>
  <c r="F22" i="1"/>
  <c r="F21" i="1"/>
  <c r="F20" i="1"/>
</calcChain>
</file>

<file path=xl/sharedStrings.xml><?xml version="1.0" encoding="utf-8"?>
<sst xmlns="http://schemas.openxmlformats.org/spreadsheetml/2006/main" count="59" uniqueCount="35">
  <si>
    <t>Product</t>
  </si>
  <si>
    <t>EA</t>
  </si>
  <si>
    <t>GL</t>
  </si>
  <si>
    <t>Olympic Polisher</t>
  </si>
  <si>
    <t>Units</t>
  </si>
  <si>
    <t xml:space="preserve">Unit Cost </t>
  </si>
  <si>
    <t>Total</t>
  </si>
  <si>
    <t>Line #</t>
  </si>
  <si>
    <t>123447 OR</t>
  </si>
  <si>
    <t xml:space="preserve">Synthetic Ice Panel </t>
  </si>
  <si>
    <t>Pallet Box</t>
  </si>
  <si>
    <t>Radius Corners</t>
  </si>
  <si>
    <t>Training</t>
  </si>
  <si>
    <t>Cleaning Products</t>
  </si>
  <si>
    <t>Discount Non-Catalog Products</t>
  </si>
  <si>
    <t>%</t>
  </si>
  <si>
    <t>Requirements for the First Year of the Contract</t>
  </si>
  <si>
    <t>Requirements Starting in the Second Year of the Contract</t>
  </si>
  <si>
    <t>Caring Products</t>
  </si>
  <si>
    <t>JOB</t>
  </si>
  <si>
    <t>Estimated Quantity</t>
  </si>
  <si>
    <t>Estimated 
Quantity</t>
  </si>
  <si>
    <t>Synthetic Ice Rink. at E.T. Mahoney Park</t>
  </si>
  <si>
    <t>NO CHARGE</t>
  </si>
  <si>
    <t>Standard Modules</t>
  </si>
  <si>
    <t xml:space="preserve">Door Modules </t>
  </si>
  <si>
    <t>Curve Modules</t>
  </si>
  <si>
    <t>Service Door Upgrade</t>
  </si>
  <si>
    <t>Line 2</t>
  </si>
  <si>
    <t>Leisure Dasher Board System *</t>
  </si>
  <si>
    <t>* Components included in Leisure Dasher Board System</t>
  </si>
  <si>
    <t>TCV</t>
  </si>
  <si>
    <t xml:space="preserve">Glice Bid </t>
  </si>
  <si>
    <t xml:space="preserve">Total </t>
  </si>
  <si>
    <t xml:space="preserve">Awarded Bid Tab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</si>
</sst>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theme="1" tint="0.249977111117893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/>
    <xf numFmtId="44" fontId="2" fillId="0" borderId="0" xfId="2" applyFont="1"/>
    <xf numFmtId="43" fontId="2" fillId="0" borderId="0" xfId="1" applyFont="1"/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/>
    </xf>
    <xf numFmtId="0" fontId="2" fillId="0" borderId="15" xfId="0" applyFont="1" applyBorder="1"/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3" fontId="2" fillId="0" borderId="1" xfId="1" applyFont="1" applyBorder="1"/>
    <xf numFmtId="44" fontId="2" fillId="0" borderId="3" xfId="2" applyFont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43" fontId="2" fillId="0" borderId="0" xfId="1" applyFont="1" applyBorder="1"/>
    <xf numFmtId="44" fontId="2" fillId="0" borderId="0" xfId="2" applyFont="1" applyBorder="1"/>
    <xf numFmtId="0" fontId="2" fillId="0" borderId="13" xfId="0" applyFont="1" applyBorder="1" applyAlignment="1">
      <alignment horizontal="center"/>
    </xf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0" fontId="2" fillId="0" borderId="14" xfId="0" applyFont="1" applyBorder="1" applyAlignment="1">
      <alignment horizontal="right"/>
    </xf>
    <xf numFmtId="0" fontId="7" fillId="2" borderId="1" xfId="0" applyFont="1" applyFill="1" applyBorder="1" applyAlignment="1" applyProtection="1">
      <alignment horizontal="left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6" fillId="0" borderId="0" xfId="0" applyFont="1"/>
    <xf numFmtId="0" fontId="2" fillId="0" borderId="0" xfId="0" applyFont="1" applyAlignment="1">
      <alignment horizontal="center" vertical="center"/>
    </xf>
    <xf numFmtId="44" fontId="2" fillId="0" borderId="17" xfId="2" applyFont="1" applyBorder="1"/>
    <xf numFmtId="0" fontId="9" fillId="0" borderId="0" xfId="0" applyFont="1"/>
    <xf numFmtId="43" fontId="9" fillId="0" borderId="0" xfId="0" applyNumberFormat="1" applyFont="1"/>
    <xf numFmtId="43" fontId="2" fillId="0" borderId="11" xfId="1" applyFont="1" applyBorder="1"/>
    <xf numFmtId="43" fontId="2" fillId="0" borderId="0" xfId="0" applyNumberFormat="1" applyFont="1"/>
    <xf numFmtId="9" fontId="2" fillId="0" borderId="1" xfId="1" applyNumberFormat="1" applyFont="1" applyBorder="1"/>
    <xf numFmtId="0" fontId="2" fillId="0" borderId="21" xfId="0" applyFont="1" applyBorder="1" applyAlignment="1">
      <alignment horizontal="righ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16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5" fillId="3" borderId="18" xfId="0" applyFont="1" applyFill="1" applyBorder="1" applyAlignment="1">
      <alignment horizontal="center"/>
    </xf>
    <xf numFmtId="0" fontId="5" fillId="3" borderId="20" xfId="0" applyFont="1" applyFill="1" applyBorder="1" applyAlignment="1">
      <alignment horizontal="center"/>
    </xf>
    <xf numFmtId="0" fontId="5" fillId="4" borderId="19" xfId="0" applyFont="1" applyFill="1" applyBorder="1" applyAlignment="1">
      <alignment horizontal="center"/>
    </xf>
    <xf numFmtId="0" fontId="5" fillId="4" borderId="20" xfId="0" applyFont="1" applyFill="1" applyBorder="1" applyAlignment="1">
      <alignment horizontal="center"/>
    </xf>
    <xf numFmtId="43" fontId="6" fillId="4" borderId="9" xfId="1" applyFont="1" applyFill="1" applyBorder="1" applyAlignment="1">
      <alignment horizontal="center" vertical="center"/>
    </xf>
    <xf numFmtId="44" fontId="6" fillId="4" borderId="10" xfId="2" applyFont="1" applyFill="1" applyBorder="1" applyAlignment="1">
      <alignment horizontal="center" vertical="center"/>
    </xf>
    <xf numFmtId="43" fontId="2" fillId="4" borderId="6" xfId="1" applyFont="1" applyFill="1" applyBorder="1"/>
    <xf numFmtId="44" fontId="2" fillId="4" borderId="7" xfId="2" applyFont="1" applyFill="1" applyBorder="1"/>
    <xf numFmtId="43" fontId="2" fillId="4" borderId="1" xfId="1" applyFont="1" applyFill="1" applyBorder="1"/>
    <xf numFmtId="44" fontId="2" fillId="4" borderId="3" xfId="2" applyFont="1" applyFill="1" applyBorder="1"/>
    <xf numFmtId="43" fontId="2" fillId="4" borderId="11" xfId="1" applyFont="1" applyFill="1" applyBorder="1"/>
    <xf numFmtId="44" fontId="2" fillId="4" borderId="22" xfId="2" applyFont="1" applyFill="1" applyBorder="1"/>
    <xf numFmtId="44" fontId="2" fillId="4" borderId="1" xfId="2" applyFont="1" applyFill="1" applyBorder="1"/>
    <xf numFmtId="43" fontId="2" fillId="4" borderId="15" xfId="4" applyFont="1" applyFill="1" applyBorder="1"/>
    <xf numFmtId="44" fontId="2" fillId="4" borderId="17" xfId="2" applyFont="1" applyFill="1" applyBorder="1"/>
    <xf numFmtId="43" fontId="2" fillId="4" borderId="1" xfId="4" applyFont="1" applyFill="1" applyBorder="1"/>
    <xf numFmtId="43" fontId="2" fillId="4" borderId="11" xfId="4" applyFont="1" applyFill="1" applyBorder="1"/>
    <xf numFmtId="9" fontId="2" fillId="4" borderId="11" xfId="3" applyFont="1" applyFill="1" applyBorder="1"/>
  </cellXfs>
  <cellStyles count="6">
    <cellStyle name="Comma" xfId="1" builtinId="3"/>
    <cellStyle name="Comma 3" xfId="4" xr:uid="{79C1997A-189C-9241-AEA3-ECAC96CED238}"/>
    <cellStyle name="Currency" xfId="2" builtinId="4"/>
    <cellStyle name="Currency 3" xfId="5" xr:uid="{B65B34D3-7CBB-964F-871A-B12882669517}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B7BFF-4ED3-4B5E-9165-23B663710D33}">
  <dimension ref="A1:N30"/>
  <sheetViews>
    <sheetView tabSelected="1" zoomScale="147" zoomScaleNormal="147" workbookViewId="0">
      <selection activeCell="A3" sqref="A3:F3"/>
    </sheetView>
  </sheetViews>
  <sheetFormatPr defaultColWidth="9.140625" defaultRowHeight="15" customHeight="1" x14ac:dyDescent="0.2"/>
  <cols>
    <col min="1" max="1" width="9.140625" style="1"/>
    <col min="2" max="2" width="34" style="1" bestFit="1" customWidth="1"/>
    <col min="3" max="3" width="17.42578125" style="1" customWidth="1"/>
    <col min="4" max="4" width="9.140625" style="1"/>
    <col min="5" max="5" width="18.42578125" style="3" customWidth="1"/>
    <col min="6" max="6" width="18.42578125" style="2" customWidth="1"/>
    <col min="7" max="7" width="9.140625" style="1"/>
    <col min="8" max="8" width="11.42578125" style="31" bestFit="1" customWidth="1"/>
    <col min="9" max="9" width="9.140625" style="31"/>
    <col min="10" max="13" width="9.140625" style="1"/>
    <col min="14" max="14" width="7.42578125" style="1" customWidth="1"/>
    <col min="15" max="16384" width="9.140625" style="1"/>
  </cols>
  <sheetData>
    <row r="1" spans="1:14" ht="21" customHeight="1" x14ac:dyDescent="0.25">
      <c r="A1" s="37" t="s">
        <v>8</v>
      </c>
      <c r="B1" s="37"/>
      <c r="C1" s="37"/>
      <c r="D1" s="37"/>
      <c r="E1" s="37"/>
      <c r="F1" s="37"/>
    </row>
    <row r="2" spans="1:14" ht="19.5" customHeight="1" x14ac:dyDescent="0.25">
      <c r="A2" s="37" t="s">
        <v>22</v>
      </c>
      <c r="B2" s="37"/>
      <c r="C2" s="37"/>
      <c r="D2" s="37"/>
      <c r="E2" s="37"/>
      <c r="F2" s="37"/>
    </row>
    <row r="3" spans="1:14" ht="15" customHeight="1" x14ac:dyDescent="0.25">
      <c r="A3" s="38" t="s">
        <v>34</v>
      </c>
      <c r="B3" s="38"/>
      <c r="C3" s="38"/>
      <c r="D3" s="38"/>
      <c r="E3" s="38"/>
      <c r="F3" s="38"/>
    </row>
    <row r="5" spans="1:14" ht="15" customHeight="1" thickBot="1" x14ac:dyDescent="0.3">
      <c r="A5" s="39" t="s">
        <v>16</v>
      </c>
      <c r="B5" s="39"/>
      <c r="C5" s="39"/>
      <c r="D5" s="39"/>
      <c r="E5" s="39"/>
      <c r="F5" s="39"/>
    </row>
    <row r="6" spans="1:14" ht="15" customHeight="1" thickBot="1" x14ac:dyDescent="0.3">
      <c r="A6" s="41"/>
      <c r="B6" s="41"/>
      <c r="C6" s="41"/>
      <c r="D6" s="42"/>
      <c r="E6" s="43" t="s">
        <v>32</v>
      </c>
      <c r="F6" s="44"/>
    </row>
    <row r="7" spans="1:14" ht="29.25" customHeight="1" thickBot="1" x14ac:dyDescent="0.25">
      <c r="A7" s="4" t="s">
        <v>7</v>
      </c>
      <c r="B7" s="5" t="s">
        <v>0</v>
      </c>
      <c r="C7" s="6" t="s">
        <v>20</v>
      </c>
      <c r="D7" s="5" t="s">
        <v>4</v>
      </c>
      <c r="E7" s="45" t="s">
        <v>5</v>
      </c>
      <c r="F7" s="46" t="s">
        <v>6</v>
      </c>
      <c r="N7" s="30"/>
    </row>
    <row r="8" spans="1:14" ht="15" customHeight="1" x14ac:dyDescent="0.2">
      <c r="A8" s="7">
        <v>1</v>
      </c>
      <c r="B8" s="8" t="s">
        <v>9</v>
      </c>
      <c r="C8" s="9" t="s">
        <v>1</v>
      </c>
      <c r="D8" s="10">
        <v>575</v>
      </c>
      <c r="E8" s="47">
        <v>457.74528517858391</v>
      </c>
      <c r="F8" s="48">
        <v>263203.53897768573</v>
      </c>
      <c r="H8" s="32">
        <f>D8*E8</f>
        <v>263203.53897768573</v>
      </c>
      <c r="N8" s="15"/>
    </row>
    <row r="9" spans="1:14" ht="15" customHeight="1" x14ac:dyDescent="0.2">
      <c r="A9" s="11">
        <v>2</v>
      </c>
      <c r="B9" s="12" t="s">
        <v>29</v>
      </c>
      <c r="C9" s="13" t="s">
        <v>1</v>
      </c>
      <c r="D9" s="12">
        <v>1</v>
      </c>
      <c r="E9" s="49">
        <f>F9</f>
        <v>66486.33</v>
      </c>
      <c r="F9" s="50">
        <v>66486.33</v>
      </c>
      <c r="H9" s="32">
        <f t="shared" ref="H9:H14" si="0">D9*E9</f>
        <v>66486.33</v>
      </c>
      <c r="N9" s="15"/>
    </row>
    <row r="10" spans="1:14" ht="15" customHeight="1" x14ac:dyDescent="0.2">
      <c r="A10" s="11">
        <v>3</v>
      </c>
      <c r="B10" s="12" t="s">
        <v>13</v>
      </c>
      <c r="C10" s="13" t="s">
        <v>2</v>
      </c>
      <c r="D10" s="12">
        <v>30</v>
      </c>
      <c r="E10" s="49">
        <v>99.95</v>
      </c>
      <c r="F10" s="50">
        <v>2998.5</v>
      </c>
      <c r="H10" s="32">
        <f t="shared" si="0"/>
        <v>2998.5</v>
      </c>
      <c r="N10" s="15"/>
    </row>
    <row r="11" spans="1:14" ht="15" customHeight="1" x14ac:dyDescent="0.2">
      <c r="A11" s="11">
        <v>4</v>
      </c>
      <c r="B11" s="12" t="s">
        <v>18</v>
      </c>
      <c r="C11" s="13" t="s">
        <v>2</v>
      </c>
      <c r="D11" s="12">
        <v>8</v>
      </c>
      <c r="E11" s="49">
        <v>49.95</v>
      </c>
      <c r="F11" s="50">
        <v>399.6</v>
      </c>
      <c r="H11" s="32">
        <f t="shared" si="0"/>
        <v>399.6</v>
      </c>
      <c r="N11" s="14"/>
    </row>
    <row r="12" spans="1:14" ht="15" customHeight="1" x14ac:dyDescent="0.2">
      <c r="A12" s="11">
        <v>5</v>
      </c>
      <c r="B12" s="12" t="s">
        <v>3</v>
      </c>
      <c r="C12" s="13" t="s">
        <v>1</v>
      </c>
      <c r="D12" s="12">
        <v>1</v>
      </c>
      <c r="E12" s="49">
        <v>22476.080000000002</v>
      </c>
      <c r="F12" s="50">
        <v>22476.080000000002</v>
      </c>
      <c r="H12" s="32">
        <f t="shared" si="0"/>
        <v>22476.080000000002</v>
      </c>
      <c r="N12" s="35"/>
    </row>
    <row r="13" spans="1:14" ht="15" customHeight="1" x14ac:dyDescent="0.2">
      <c r="A13" s="11">
        <v>6</v>
      </c>
      <c r="B13" s="12" t="s">
        <v>10</v>
      </c>
      <c r="C13" s="13" t="s">
        <v>1</v>
      </c>
      <c r="D13" s="12">
        <v>30</v>
      </c>
      <c r="E13" s="49">
        <v>958.59</v>
      </c>
      <c r="F13" s="50">
        <v>28757.7</v>
      </c>
      <c r="H13" s="32">
        <f t="shared" si="0"/>
        <v>28757.7</v>
      </c>
      <c r="N13" s="14"/>
    </row>
    <row r="14" spans="1:14" ht="15" customHeight="1" x14ac:dyDescent="0.2">
      <c r="A14" s="11">
        <v>7</v>
      </c>
      <c r="B14" s="12" t="s">
        <v>11</v>
      </c>
      <c r="C14" s="13" t="s">
        <v>1</v>
      </c>
      <c r="D14" s="12">
        <v>2</v>
      </c>
      <c r="E14" s="49">
        <v>2616.0107439374997</v>
      </c>
      <c r="F14" s="50">
        <v>5232.0214878749994</v>
      </c>
      <c r="H14" s="32">
        <f t="shared" si="0"/>
        <v>5232.0214878749994</v>
      </c>
      <c r="N14" s="33"/>
    </row>
    <row r="15" spans="1:14" ht="15" customHeight="1" thickBot="1" x14ac:dyDescent="0.25">
      <c r="A15" s="16">
        <v>8</v>
      </c>
      <c r="B15" s="17" t="s">
        <v>12</v>
      </c>
      <c r="C15" s="18" t="s">
        <v>19</v>
      </c>
      <c r="D15" s="17">
        <v>1</v>
      </c>
      <c r="E15" s="51" t="s">
        <v>23</v>
      </c>
      <c r="F15" s="52" t="s">
        <v>23</v>
      </c>
      <c r="H15" s="32">
        <f>SUM(H8:H14)</f>
        <v>389553.77046556078</v>
      </c>
      <c r="N15" s="34"/>
    </row>
    <row r="16" spans="1:14" ht="15" customHeight="1" x14ac:dyDescent="0.2">
      <c r="A16" s="36" t="s">
        <v>33</v>
      </c>
      <c r="B16" s="36"/>
      <c r="C16" s="36"/>
      <c r="D16" s="36"/>
      <c r="E16" s="49">
        <f>SUM(E8:E15)</f>
        <v>93144.656029116071</v>
      </c>
      <c r="F16" s="53">
        <f>SUM(F8:F15)</f>
        <v>389553.77046556078</v>
      </c>
    </row>
    <row r="17" spans="1:9" ht="15" customHeight="1" x14ac:dyDescent="0.2">
      <c r="A17" s="19"/>
      <c r="C17" s="19"/>
      <c r="E17" s="20"/>
      <c r="F17" s="21"/>
    </row>
    <row r="18" spans="1:9" ht="15" customHeight="1" thickBot="1" x14ac:dyDescent="0.3">
      <c r="A18" s="40" t="s">
        <v>17</v>
      </c>
      <c r="B18" s="40"/>
      <c r="C18" s="40"/>
      <c r="D18" s="40"/>
      <c r="E18" s="40"/>
      <c r="F18" s="40"/>
    </row>
    <row r="19" spans="1:9" ht="31.5" customHeight="1" thickBot="1" x14ac:dyDescent="0.25">
      <c r="A19" s="4" t="s">
        <v>7</v>
      </c>
      <c r="B19" s="5" t="s">
        <v>0</v>
      </c>
      <c r="C19" s="6" t="s">
        <v>21</v>
      </c>
      <c r="D19" s="5" t="s">
        <v>4</v>
      </c>
      <c r="E19" s="45" t="s">
        <v>5</v>
      </c>
      <c r="F19" s="46" t="s">
        <v>6</v>
      </c>
    </row>
    <row r="20" spans="1:9" ht="15" customHeight="1" x14ac:dyDescent="0.2">
      <c r="A20" s="7">
        <v>1</v>
      </c>
      <c r="B20" s="8" t="s">
        <v>9</v>
      </c>
      <c r="C20" s="9" t="s">
        <v>1</v>
      </c>
      <c r="D20" s="10">
        <v>25</v>
      </c>
      <c r="E20" s="54">
        <f>E8</f>
        <v>457.74528517858391</v>
      </c>
      <c r="F20" s="55">
        <f>D20*E20</f>
        <v>11443.632129464599</v>
      </c>
      <c r="H20" s="32">
        <f>D20*E20</f>
        <v>11443.632129464599</v>
      </c>
    </row>
    <row r="21" spans="1:9" ht="15" customHeight="1" x14ac:dyDescent="0.2">
      <c r="A21" s="11">
        <v>2</v>
      </c>
      <c r="B21" s="12" t="s">
        <v>13</v>
      </c>
      <c r="C21" s="13" t="s">
        <v>2</v>
      </c>
      <c r="D21" s="12">
        <v>30</v>
      </c>
      <c r="E21" s="56">
        <v>99.95</v>
      </c>
      <c r="F21" s="50">
        <f>D21*E21</f>
        <v>2998.5</v>
      </c>
      <c r="H21" s="32">
        <f t="shared" ref="H21:H23" si="1">D21*E21</f>
        <v>2998.5</v>
      </c>
    </row>
    <row r="22" spans="1:9" ht="15" customHeight="1" x14ac:dyDescent="0.2">
      <c r="A22" s="11">
        <v>3</v>
      </c>
      <c r="B22" s="12" t="s">
        <v>18</v>
      </c>
      <c r="C22" s="13" t="s">
        <v>2</v>
      </c>
      <c r="D22" s="12">
        <v>8</v>
      </c>
      <c r="E22" s="56">
        <v>49.95</v>
      </c>
      <c r="F22" s="50">
        <f>D22*E22</f>
        <v>399.6</v>
      </c>
      <c r="H22" s="32">
        <f t="shared" si="1"/>
        <v>399.6</v>
      </c>
    </row>
    <row r="23" spans="1:9" ht="15" customHeight="1" x14ac:dyDescent="0.2">
      <c r="A23" s="11">
        <v>4</v>
      </c>
      <c r="B23" s="12" t="s">
        <v>10</v>
      </c>
      <c r="C23" s="13" t="s">
        <v>1</v>
      </c>
      <c r="D23" s="12">
        <v>3</v>
      </c>
      <c r="E23" s="57">
        <f>E13</f>
        <v>958.59</v>
      </c>
      <c r="F23" s="50">
        <f>D23*E23</f>
        <v>2875.77</v>
      </c>
      <c r="H23" s="32">
        <f t="shared" si="1"/>
        <v>2875.77</v>
      </c>
    </row>
    <row r="24" spans="1:9" ht="15" customHeight="1" thickBot="1" x14ac:dyDescent="0.25">
      <c r="A24" s="22">
        <v>5</v>
      </c>
      <c r="B24" s="23" t="s">
        <v>14</v>
      </c>
      <c r="C24" s="24" t="s">
        <v>15</v>
      </c>
      <c r="D24" s="25" t="s">
        <v>15</v>
      </c>
      <c r="E24" s="58">
        <v>0.15</v>
      </c>
      <c r="F24" s="52"/>
      <c r="H24" s="32">
        <f>SUM(H20:H23)</f>
        <v>17717.502129464599</v>
      </c>
    </row>
    <row r="25" spans="1:9" ht="15" customHeight="1" x14ac:dyDescent="0.2">
      <c r="A25" s="36" t="s">
        <v>33</v>
      </c>
      <c r="B25" s="36"/>
      <c r="C25" s="36"/>
      <c r="D25" s="36"/>
      <c r="E25" s="49">
        <f>SUM(E20:E24)</f>
        <v>1566.3852851785841</v>
      </c>
      <c r="F25" s="53">
        <f>SUM(F20:F24)</f>
        <v>17717.502129464599</v>
      </c>
    </row>
    <row r="26" spans="1:9" ht="15" customHeight="1" x14ac:dyDescent="0.25">
      <c r="B26" s="28" t="s">
        <v>30</v>
      </c>
      <c r="H26" s="32">
        <f>H15+H24</f>
        <v>407271.27259502537</v>
      </c>
      <c r="I26" s="31" t="s">
        <v>31</v>
      </c>
    </row>
    <row r="27" spans="1:9" ht="15" customHeight="1" x14ac:dyDescent="0.25">
      <c r="A27" s="29" t="s">
        <v>28</v>
      </c>
      <c r="B27" s="26" t="s">
        <v>24</v>
      </c>
      <c r="C27" s="27">
        <v>60</v>
      </c>
    </row>
    <row r="28" spans="1:9" ht="15" customHeight="1" x14ac:dyDescent="0.25">
      <c r="A28" s="29" t="s">
        <v>28</v>
      </c>
      <c r="B28" s="26" t="s">
        <v>25</v>
      </c>
      <c r="C28" s="27">
        <v>2</v>
      </c>
    </row>
    <row r="29" spans="1:9" ht="15" customHeight="1" x14ac:dyDescent="0.25">
      <c r="A29" s="29" t="s">
        <v>28</v>
      </c>
      <c r="B29" s="26" t="s">
        <v>26</v>
      </c>
      <c r="C29" s="27">
        <v>2</v>
      </c>
    </row>
    <row r="30" spans="1:9" ht="15" customHeight="1" x14ac:dyDescent="0.25">
      <c r="A30" s="29" t="s">
        <v>28</v>
      </c>
      <c r="B30" s="26" t="s">
        <v>27</v>
      </c>
      <c r="C30" s="27">
        <v>1</v>
      </c>
    </row>
  </sheetData>
  <mergeCells count="9">
    <mergeCell ref="A25:D25"/>
    <mergeCell ref="A16:D16"/>
    <mergeCell ref="A1:F1"/>
    <mergeCell ref="A2:F2"/>
    <mergeCell ref="A3:F3"/>
    <mergeCell ref="A5:F5"/>
    <mergeCell ref="A18:F18"/>
    <mergeCell ref="E6:F6"/>
    <mergeCell ref="A6:D6"/>
  </mergeCells>
  <phoneticPr fontId="8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Glice Inc. Pricing</vt:lpstr>
    </vt:vector>
  </TitlesOfParts>
  <Company>State of Nebraska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Los Reyes, Elizabeth</dc:creator>
  <cp:lastModifiedBy>Sensibaugh, Brenda</cp:lastModifiedBy>
  <cp:lastPrinted>2025-09-10T18:46:45Z</cp:lastPrinted>
  <dcterms:created xsi:type="dcterms:W3CDTF">2025-09-04T18:43:42Z</dcterms:created>
  <dcterms:modified xsi:type="dcterms:W3CDTF">2025-10-30T15:58:56Z</dcterms:modified>
</cp:coreProperties>
</file>